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Sample Submission forms and guidelines\Xenium\"/>
    </mc:Choice>
  </mc:AlternateContent>
  <xr:revisionPtr revIDLastSave="0" documentId="13_ncr:1_{C745C97E-F01D-4C8D-82DA-26F715490B1D}" xr6:coauthVersionLast="36" xr6:coauthVersionMax="47" xr10:uidLastSave="{00000000-0000-0000-0000-000000000000}"/>
  <bookViews>
    <workbookView xWindow="0" yWindow="0" windowWidth="30720" windowHeight="14004" xr2:uid="{00000000-000D-0000-FFFF-FFFF00000000}"/>
  </bookViews>
  <sheets>
    <sheet name="Sheet1" sheetId="1" r:id="rId1"/>
    <sheet name="Lists" sheetId="2" state="hidden" r:id="rId2"/>
  </sheets>
  <definedNames>
    <definedName name="NextGEM">Lists!$A$24:$A$30</definedName>
    <definedName name="Nucseq">Lists!$A$38:$A$41</definedName>
    <definedName name="NucseqNextGEM">Lists!$A$33:$A$35</definedName>
    <definedName name="OG">Lists!$A$14:$A$21</definedName>
    <definedName name="Sample_Source">Lists!$A$7:$A$11</definedName>
  </definedNames>
  <calcPr calcId="191029"/>
</workbook>
</file>

<file path=xl/calcChain.xml><?xml version="1.0" encoding="utf-8"?>
<calcChain xmlns="http://schemas.openxmlformats.org/spreadsheetml/2006/main">
  <c r="A40" i="1" l="1"/>
  <c r="A41" i="1"/>
  <c r="A42" i="1"/>
  <c r="A16" i="1"/>
  <c r="B43" i="2" l="1"/>
  <c r="C43" i="2"/>
  <c r="A43" i="2"/>
  <c r="J29" i="2"/>
  <c r="J30" i="2"/>
</calcChain>
</file>

<file path=xl/sharedStrings.xml><?xml version="1.0" encoding="utf-8"?>
<sst xmlns="http://schemas.openxmlformats.org/spreadsheetml/2006/main" count="145" uniqueCount="101">
  <si>
    <t>Yes</t>
  </si>
  <si>
    <t>No</t>
  </si>
  <si>
    <t>Sample Name</t>
  </si>
  <si>
    <t>Sample Name
*alphanumeric, _ or - only</t>
  </si>
  <si>
    <t>Fresh Single Cell Suspension</t>
  </si>
  <si>
    <t>Viably Frozen</t>
  </si>
  <si>
    <t>Frozen Tissue</t>
  </si>
  <si>
    <t>Methanol Fixation</t>
  </si>
  <si>
    <t>3' v2</t>
  </si>
  <si>
    <t>3' v3</t>
  </si>
  <si>
    <t>3' v3.1</t>
  </si>
  <si>
    <t>5' CITE-seq v1</t>
  </si>
  <si>
    <t>3' CITE-seq v3</t>
  </si>
  <si>
    <t>3' Hashtag v3</t>
  </si>
  <si>
    <t>3' MULTI-seq v3</t>
  </si>
  <si>
    <t>3' CITE-seq v3.1</t>
  </si>
  <si>
    <t>3' Hashtag v3.1</t>
  </si>
  <si>
    <t>3' MULTI-seq v3.1</t>
  </si>
  <si>
    <t>5' CITE-seq v1.1</t>
  </si>
  <si>
    <t>scATAC v1</t>
  </si>
  <si>
    <t>scATAC v1.1</t>
  </si>
  <si>
    <t>Nuc-seq 3' v2</t>
  </si>
  <si>
    <t>Nuc-seq 3' v3</t>
  </si>
  <si>
    <t>Nuc-seq 3' v3.1</t>
  </si>
  <si>
    <t>Nuc-seq ATAC v1.1</t>
  </si>
  <si>
    <t>Nuc-seq ATAC v1</t>
  </si>
  <si>
    <t>OG</t>
  </si>
  <si>
    <t>Next GEM</t>
  </si>
  <si>
    <t>Nuc-seq</t>
  </si>
  <si>
    <t>Nuc-seq Next GEM</t>
  </si>
  <si>
    <t>PM Grant</t>
  </si>
  <si>
    <t>Adjust PO</t>
  </si>
  <si>
    <t>Outside Academic PO</t>
  </si>
  <si>
    <t>Outside Non-Academic PO</t>
  </si>
  <si>
    <t>Credit Card</t>
  </si>
  <si>
    <t>Other</t>
  </si>
  <si>
    <t>Round Up</t>
  </si>
  <si>
    <t>As Is</t>
  </si>
  <si>
    <t>total vol</t>
  </si>
  <si>
    <t>target nuclei recovery /0.605/stock conc</t>
  </si>
  <si>
    <t>target nuclei recovery / 0.625 / stock conc</t>
  </si>
  <si>
    <t>Round Down</t>
  </si>
  <si>
    <t>target nuclei recovery / 0.575 / stock conc</t>
  </si>
  <si>
    <t>target nuclei recovery/0.605/stock conc</t>
  </si>
  <si>
    <t>Customer Section</t>
  </si>
  <si>
    <t>calculation</t>
  </si>
  <si>
    <t xml:space="preserve">capture efficiency </t>
  </si>
  <si>
    <t>Other (explain in experimental conditions)</t>
  </si>
  <si>
    <t>TCR</t>
  </si>
  <si>
    <t>BCR</t>
  </si>
  <si>
    <t>Feature Barcode</t>
  </si>
  <si>
    <t>None</t>
  </si>
  <si>
    <t>TCR + BCR</t>
  </si>
  <si>
    <t>TCR + Feature Barcode</t>
  </si>
  <si>
    <t>BCR + Feature Barcode</t>
  </si>
  <si>
    <t>TCR + BCR + Feature Barcode</t>
  </si>
  <si>
    <t>5' GEX v1</t>
  </si>
  <si>
    <t>5' GEX v1.1</t>
  </si>
  <si>
    <t>Nuc-seq 5' GEX v1.1</t>
  </si>
  <si>
    <t>Nuc-seq 5' GEX v1</t>
  </si>
  <si>
    <t>Sample Source (e.g. human liver)</t>
  </si>
  <si>
    <t>target cell</t>
  </si>
  <si>
    <t>stock</t>
  </si>
  <si>
    <t>scATAC test</t>
  </si>
  <si>
    <t>calc as scATAC: targ. Nuclei recovery x 1.53 / stock conc</t>
  </si>
  <si>
    <t>calc. as scRNA: targ. Nuclei recovery / 0.6535 / stock conc</t>
  </si>
  <si>
    <t>target nuclei recovery / 0.6535 / stock conc</t>
  </si>
  <si>
    <t>vol of sample</t>
  </si>
  <si>
    <t>D25-D33</t>
  </si>
  <si>
    <t>Add_Lines_Here</t>
  </si>
  <si>
    <t>PMGC Section</t>
  </si>
  <si>
    <t>Please Fill the highlighted sections</t>
  </si>
  <si>
    <t xml:space="preserve">Sample orientation </t>
  </si>
  <si>
    <t>Slide ID</t>
  </si>
  <si>
    <t>Pre-designed Probe Panel</t>
  </si>
  <si>
    <t xml:space="preserve">Need H&amp;E post Xenium Run? </t>
  </si>
  <si>
    <t>Submission Date (YYYY-MM-DD):</t>
  </si>
  <si>
    <t>Submitter Contact Name:</t>
  </si>
  <si>
    <t>Submitter Contact Email:</t>
  </si>
  <si>
    <t>Immediate Sample Follow-up Phone Number:</t>
  </si>
  <si>
    <t>Principal Investigator:</t>
  </si>
  <si>
    <t>Institute / University / Company:</t>
  </si>
  <si>
    <t>PI Approval Signature:</t>
  </si>
  <si>
    <t xml:space="preserve">Payment Source: </t>
  </si>
  <si>
    <t>Data Recipient Contact Name:</t>
  </si>
  <si>
    <t>Data Recipient Email:</t>
  </si>
  <si>
    <t>Billing Contact Name:</t>
  </si>
  <si>
    <t>UHN Cluster Space (if applicable):</t>
  </si>
  <si>
    <t>Billing Contact Email:</t>
  </si>
  <si>
    <t>Safety Considerations for PMGC (indicate if Biosafety Level CL2 or CL2+ required)?</t>
  </si>
  <si>
    <t>☣</t>
  </si>
  <si>
    <t>Sample Type (FFPE/Fresh Frozen)</t>
  </si>
  <si>
    <t>Additional Notes</t>
  </si>
  <si>
    <t>[SELECT ONE]</t>
  </si>
  <si>
    <t xml:space="preserve">10X Genomics Xenium Submission Form </t>
  </si>
  <si>
    <t>Need Cell Segmentation Staining?</t>
  </si>
  <si>
    <t>Custom Standalone/Add-on Probe Design ID</t>
  </si>
  <si>
    <t>Xenium Version (V1/ Prime 5K)</t>
  </si>
  <si>
    <t xml:space="preserve">Version 3.0 (Rev October 2024) </t>
  </si>
  <si>
    <r>
      <t xml:space="preserve">             *PMGC will retain non-perishable cell preparation/tissue samples and resulting downstream products no longer than </t>
    </r>
    <r>
      <rPr>
        <b/>
        <i/>
        <u/>
        <sz val="14"/>
        <rFont val="Arial"/>
        <family val="2"/>
      </rPr>
      <t>3 years</t>
    </r>
    <r>
      <rPr>
        <b/>
        <i/>
        <sz val="14"/>
        <rFont val="Arial"/>
        <family val="2"/>
      </rPr>
      <t xml:space="preserve"> from the date of submission</t>
    </r>
  </si>
  <si>
    <t>Questions for submission: farzaneh.aboualizadeh@uhn.ca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</si>
</sst>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mmdd;@"/>
    <numFmt numFmtId="165" formatCode="0.0"/>
  </numFmts>
  <fonts count="23" x14ac:knownFonts="1">
    <font>
      <sz val="10"/>
      <color rgb="FF000000"/>
      <name val="Arial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6"/>
      <color rgb="FFFF0000"/>
      <name val="Arial"/>
      <family val="2"/>
    </font>
    <font>
      <u/>
      <sz val="10"/>
      <color theme="10"/>
      <name val="Arial"/>
      <family val="2"/>
    </font>
    <font>
      <sz val="28"/>
      <color rgb="FF000000"/>
      <name val="Arial"/>
      <family val="2"/>
    </font>
    <font>
      <b/>
      <sz val="24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8" tint="-0.249977111117893"/>
      <name val="Arial"/>
      <family val="2"/>
    </font>
    <font>
      <b/>
      <i/>
      <sz val="14"/>
      <name val="Arial"/>
      <family val="2"/>
    </font>
    <font>
      <b/>
      <i/>
      <u/>
      <sz val="14"/>
      <name val="Arial"/>
      <family val="2"/>
    </font>
    <font>
      <sz val="14"/>
      <color rgb="FF000000"/>
      <name val="Arial"/>
      <family val="2"/>
    </font>
    <font>
      <b/>
      <sz val="16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92958"/>
        <bgColor indexed="64"/>
      </patternFill>
    </fill>
    <fill>
      <patternFill patternType="solid">
        <fgColor rgb="FF95C27C"/>
        <bgColor indexed="64"/>
      </patternFill>
    </fill>
    <fill>
      <patternFill patternType="solid">
        <fgColor rgb="FFEEA0AD"/>
        <bgColor indexed="64"/>
      </patternFill>
    </fill>
    <fill>
      <patternFill patternType="solid">
        <fgColor rgb="FFCFD7F1"/>
        <bgColor indexed="64"/>
      </patternFill>
    </fill>
    <fill>
      <patternFill patternType="solid">
        <fgColor rgb="FFCFD7F1"/>
        <bgColor rgb="FFFFFF00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7" fillId="0" borderId="0" xfId="0" applyFont="1"/>
    <xf numFmtId="164" fontId="7" fillId="0" borderId="0" xfId="0" quotePrefix="1" applyNumberFormat="1" applyFont="1"/>
    <xf numFmtId="0" fontId="6" fillId="0" borderId="0" xfId="0" applyFont="1"/>
    <xf numFmtId="0" fontId="2" fillId="0" borderId="0" xfId="0" applyFont="1"/>
    <xf numFmtId="0" fontId="0" fillId="0" borderId="3" xfId="0" applyBorder="1"/>
    <xf numFmtId="0" fontId="8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2" fillId="0" borderId="0" xfId="0" applyFont="1"/>
    <xf numFmtId="2" fontId="0" fillId="0" borderId="0" xfId="0" applyNumberFormat="1"/>
    <xf numFmtId="0" fontId="10" fillId="0" borderId="0" xfId="0" applyFont="1"/>
    <xf numFmtId="0" fontId="12" fillId="0" borderId="0" xfId="0" applyFont="1" applyAlignment="1">
      <alignment vertical="center"/>
    </xf>
    <xf numFmtId="0" fontId="8" fillId="0" borderId="0" xfId="0" applyFont="1"/>
    <xf numFmtId="0" fontId="11" fillId="0" borderId="0" xfId="0" applyFont="1"/>
    <xf numFmtId="165" fontId="0" fillId="0" borderId="3" xfId="0" applyNumberFormat="1" applyBorder="1"/>
    <xf numFmtId="0" fontId="0" fillId="0" borderId="7" xfId="0" applyBorder="1"/>
    <xf numFmtId="0" fontId="1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165" fontId="7" fillId="0" borderId="3" xfId="0" applyNumberFormat="1" applyFont="1" applyBorder="1"/>
    <xf numFmtId="14" fontId="6" fillId="0" borderId="0" xfId="0" applyNumberFormat="1" applyFont="1"/>
    <xf numFmtId="14" fontId="4" fillId="0" borderId="0" xfId="0" applyNumberFormat="1" applyFont="1"/>
    <xf numFmtId="0" fontId="6" fillId="0" borderId="0" xfId="0" applyFont="1" applyAlignment="1">
      <alignment horizontal="left"/>
    </xf>
    <xf numFmtId="0" fontId="14" fillId="0" borderId="0" xfId="1" applyFill="1" applyBorder="1" applyAlignment="1"/>
    <xf numFmtId="0" fontId="9" fillId="0" borderId="0" xfId="0" applyFont="1"/>
    <xf numFmtId="165" fontId="0" fillId="0" borderId="0" xfId="0" applyNumberFormat="1"/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15" xfId="0" applyFont="1" applyBorder="1"/>
    <xf numFmtId="0" fontId="13" fillId="0" borderId="16" xfId="0" applyFont="1" applyBorder="1"/>
    <xf numFmtId="0" fontId="1" fillId="0" borderId="19" xfId="0" applyFont="1" applyBorder="1"/>
    <xf numFmtId="0" fontId="12" fillId="0" borderId="21" xfId="0" applyFont="1" applyBorder="1"/>
    <xf numFmtId="0" fontId="12" fillId="0" borderId="3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25" xfId="0" applyFont="1" applyBorder="1" applyAlignment="1">
      <alignment horizontal="left" vertical="top"/>
    </xf>
    <xf numFmtId="0" fontId="1" fillId="0" borderId="27" xfId="0" applyFont="1" applyBorder="1" applyAlignment="1">
      <alignment vertical="top"/>
    </xf>
    <xf numFmtId="0" fontId="0" fillId="0" borderId="29" xfId="0" applyBorder="1"/>
    <xf numFmtId="0" fontId="12" fillId="0" borderId="3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8" fillId="0" borderId="0" xfId="0" applyFont="1"/>
    <xf numFmtId="0" fontId="12" fillId="0" borderId="1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1" fillId="0" borderId="0" xfId="0" applyFont="1" applyFill="1"/>
    <xf numFmtId="0" fontId="0" fillId="0" borderId="0" xfId="0" applyFill="1"/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9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15" fillId="4" borderId="31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14" fontId="2" fillId="5" borderId="1" xfId="0" applyNumberFormat="1" applyFont="1" applyFill="1" applyBorder="1"/>
    <xf numFmtId="0" fontId="2" fillId="6" borderId="1" xfId="0" applyFont="1" applyFill="1" applyBorder="1"/>
    <xf numFmtId="0" fontId="2" fillId="5" borderId="35" xfId="0" applyFont="1" applyFill="1" applyBorder="1"/>
    <xf numFmtId="0" fontId="5" fillId="5" borderId="3" xfId="0" applyFont="1" applyFill="1" applyBorder="1"/>
    <xf numFmtId="0" fontId="3" fillId="5" borderId="8" xfId="0" applyFont="1" applyFill="1" applyBorder="1"/>
    <xf numFmtId="0" fontId="3" fillId="5" borderId="28" xfId="0" applyFont="1" applyFill="1" applyBorder="1"/>
    <xf numFmtId="0" fontId="2" fillId="5" borderId="1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6" borderId="22" xfId="0" applyFont="1" applyFill="1" applyBorder="1"/>
    <xf numFmtId="0" fontId="2" fillId="6" borderId="23" xfId="0" applyFont="1" applyFill="1" applyBorder="1"/>
    <xf numFmtId="0" fontId="9" fillId="6" borderId="23" xfId="0" applyFont="1" applyFill="1" applyBorder="1"/>
    <xf numFmtId="0" fontId="4" fillId="5" borderId="24" xfId="0" applyFont="1" applyFill="1" applyBorder="1"/>
    <xf numFmtId="0" fontId="1" fillId="6" borderId="23" xfId="0" applyFont="1" applyFill="1" applyBorder="1" applyAlignment="1">
      <alignment wrapText="1"/>
    </xf>
    <xf numFmtId="0" fontId="0" fillId="5" borderId="26" xfId="0" applyFill="1" applyBorder="1"/>
    <xf numFmtId="0" fontId="0" fillId="5" borderId="23" xfId="0" applyFill="1" applyBorder="1"/>
    <xf numFmtId="0" fontId="11" fillId="6" borderId="2" xfId="0" applyFont="1" applyFill="1" applyBorder="1"/>
    <xf numFmtId="0" fontId="3" fillId="6" borderId="3" xfId="0" applyFont="1" applyFill="1" applyBorder="1"/>
    <xf numFmtId="0" fontId="0" fillId="5" borderId="3" xfId="0" applyFill="1" applyBorder="1"/>
    <xf numFmtId="0" fontId="7" fillId="5" borderId="32" xfId="0" applyFont="1" applyFill="1" applyBorder="1"/>
    <xf numFmtId="0" fontId="7" fillId="5" borderId="3" xfId="0" applyFont="1" applyFill="1" applyBorder="1"/>
    <xf numFmtId="0" fontId="3" fillId="6" borderId="34" xfId="0" applyFont="1" applyFill="1" applyBorder="1"/>
    <xf numFmtId="0" fontId="3" fillId="6" borderId="21" xfId="0" applyFont="1" applyFill="1" applyBorder="1"/>
    <xf numFmtId="0" fontId="0" fillId="5" borderId="0" xfId="0" applyFill="1"/>
    <xf numFmtId="0" fontId="3" fillId="6" borderId="2" xfId="0" applyFont="1" applyFill="1" applyBorder="1"/>
    <xf numFmtId="0" fontId="11" fillId="6" borderId="3" xfId="0" applyFont="1" applyFill="1" applyBorder="1"/>
    <xf numFmtId="0" fontId="8" fillId="6" borderId="2" xfId="0" applyFont="1" applyFill="1" applyBorder="1"/>
    <xf numFmtId="0" fontId="0" fillId="5" borderId="9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13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CFD7F1"/>
      <color rgb="FFC7D1EF"/>
      <color rgb="FFEEA0AD"/>
      <color rgb="FFE88091"/>
      <color rgb="FF192958"/>
      <color rgb="FF95C2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1552575</xdr:colOff>
      <xdr:row>0</xdr:row>
      <xdr:rowOff>0</xdr:rowOff>
    </xdr:from>
    <xdr:to>
      <xdr:col>7</xdr:col>
      <xdr:colOff>2097404</xdr:colOff>
      <xdr:row>4</xdr:row>
      <xdr:rowOff>19064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374CF4B-E482-4230-8631-E637CA797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0"/>
          <a:ext cx="3183254" cy="923939"/>
        </a:xfrm>
        <a:prstGeom prst="rect">
          <a:avLst/>
        </a:prstGeom>
      </xdr:spPr>
    </xdr:pic>
    <xdr:clientData/>
  </xdr:twoCellAnchor>
  <xdr:twoCellAnchor editAs="oneCell">
    <xdr:from>
      <xdr:col>0</xdr:col>
      <xdr:colOff>634365</xdr:colOff>
      <xdr:row>0</xdr:row>
      <xdr:rowOff>28575</xdr:rowOff>
    </xdr:from>
    <xdr:to>
      <xdr:col>0</xdr:col>
      <xdr:colOff>3259346</xdr:colOff>
      <xdr:row>3</xdr:row>
      <xdr:rowOff>245744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8187EA5-CCD5-430E-8B7E-28E2485E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" y="28575"/>
          <a:ext cx="2609741" cy="859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zoomScaleNormal="100" workbookViewId="0">
      <selection activeCell="D18" sqref="D18"/>
    </sheetView>
  </sheetViews>
  <sheetFormatPr defaultColWidth="14.44140625" defaultRowHeight="15.75" customHeight="1" x14ac:dyDescent="0.25"/>
  <cols>
    <col min="1" max="1" width="50" customWidth="1"/>
    <col min="2" max="2" width="39.77734375" customWidth="1"/>
    <col min="3" max="3" width="35.33203125" customWidth="1"/>
    <col min="4" max="4" width="49.5546875" customWidth="1"/>
    <col min="5" max="5" width="36.109375" customWidth="1"/>
    <col min="6" max="6" width="33.44140625" customWidth="1"/>
    <col min="7" max="7" width="38.44140625" customWidth="1"/>
    <col min="8" max="8" width="30.77734375" customWidth="1"/>
    <col min="9" max="9" width="16" customWidth="1"/>
    <col min="10" max="10" width="27.33203125" customWidth="1"/>
    <col min="11" max="11" width="16.44140625" customWidth="1"/>
    <col min="15" max="15" width="16.44140625" customWidth="1"/>
  </cols>
  <sheetData>
    <row r="1" spans="1:11" s="53" customFormat="1" ht="15.75" customHeight="1" x14ac:dyDescent="0.25">
      <c r="A1" s="57"/>
      <c r="B1" s="54" t="s">
        <v>94</v>
      </c>
      <c r="C1" s="54"/>
      <c r="D1" s="54"/>
      <c r="E1" s="54"/>
      <c r="F1" s="55"/>
      <c r="G1" s="58"/>
      <c r="H1" s="58"/>
    </row>
    <row r="2" spans="1:11" s="53" customFormat="1" ht="19.95" customHeight="1" x14ac:dyDescent="0.25">
      <c r="A2" s="57"/>
      <c r="B2" s="54"/>
      <c r="C2" s="54"/>
      <c r="D2" s="54"/>
      <c r="E2" s="54"/>
      <c r="F2" s="55"/>
      <c r="G2" s="58"/>
      <c r="H2" s="58"/>
    </row>
    <row r="3" spans="1:11" s="53" customFormat="1" ht="15.75" customHeight="1" x14ac:dyDescent="0.25">
      <c r="A3" s="57"/>
      <c r="B3" s="54"/>
      <c r="C3" s="54"/>
      <c r="D3" s="54"/>
      <c r="E3" s="54"/>
      <c r="F3" s="55"/>
      <c r="G3" s="58"/>
      <c r="H3" s="58"/>
    </row>
    <row r="4" spans="1:11" s="53" customFormat="1" ht="21" customHeight="1" x14ac:dyDescent="0.25">
      <c r="A4" s="57"/>
      <c r="B4" s="54"/>
      <c r="C4" s="54"/>
      <c r="D4" s="54"/>
      <c r="E4" s="54"/>
      <c r="F4" s="55"/>
      <c r="G4" s="58"/>
      <c r="H4" s="58"/>
    </row>
    <row r="5" spans="1:11" s="52" customFormat="1" ht="23.4" customHeight="1" x14ac:dyDescent="0.3">
      <c r="A5" s="56" t="s">
        <v>99</v>
      </c>
      <c r="B5" s="56"/>
      <c r="C5" s="56"/>
      <c r="D5" s="56"/>
      <c r="E5" s="56"/>
      <c r="F5" s="56"/>
      <c r="G5" s="56"/>
      <c r="H5" s="56"/>
    </row>
    <row r="6" spans="1:11" ht="21" customHeight="1" x14ac:dyDescent="0.25">
      <c r="A6" s="60" t="s">
        <v>98</v>
      </c>
      <c r="B6" s="60"/>
      <c r="C6" s="60"/>
      <c r="D6" s="61"/>
      <c r="E6" s="59" t="s">
        <v>100</v>
      </c>
      <c r="F6" s="59"/>
      <c r="G6" s="59"/>
      <c r="H6" s="59"/>
    </row>
    <row r="7" spans="1:11" ht="21" x14ac:dyDescent="0.4">
      <c r="A7" s="49"/>
      <c r="B7" s="7"/>
      <c r="C7" s="6"/>
      <c r="D7" s="27"/>
      <c r="E7" s="25"/>
      <c r="F7" s="25"/>
    </row>
    <row r="8" spans="1:11" ht="36.6" customHeight="1" thickBot="1" x14ac:dyDescent="0.3">
      <c r="A8" s="63" t="s">
        <v>71</v>
      </c>
      <c r="B8" s="63"/>
      <c r="C8" s="63"/>
      <c r="D8" s="63"/>
      <c r="E8" s="63"/>
      <c r="F8" s="63"/>
      <c r="G8" s="63"/>
      <c r="H8" s="63"/>
    </row>
    <row r="9" spans="1:11" ht="21" x14ac:dyDescent="0.4">
      <c r="A9" s="35"/>
      <c r="B9" s="36"/>
      <c r="C9" s="36"/>
      <c r="D9" s="50"/>
      <c r="E9" s="70" t="s">
        <v>93</v>
      </c>
      <c r="F9" s="25"/>
    </row>
    <row r="10" spans="1:11" ht="15.6" x14ac:dyDescent="0.3">
      <c r="A10" s="37" t="s">
        <v>76</v>
      </c>
      <c r="B10" s="64"/>
      <c r="D10" s="51"/>
      <c r="E10" s="71"/>
      <c r="F10" s="26"/>
    </row>
    <row r="11" spans="1:11" ht="15.6" x14ac:dyDescent="0.3">
      <c r="A11" s="37" t="s">
        <v>77</v>
      </c>
      <c r="B11" s="65"/>
      <c r="D11" s="38"/>
      <c r="E11" s="72"/>
      <c r="F11" s="1"/>
    </row>
    <row r="12" spans="1:11" ht="15.75" customHeight="1" x14ac:dyDescent="0.3">
      <c r="A12" s="37" t="s">
        <v>78</v>
      </c>
      <c r="B12" s="65"/>
      <c r="D12" s="39" t="s">
        <v>79</v>
      </c>
      <c r="E12" s="73"/>
      <c r="F12" s="1"/>
    </row>
    <row r="13" spans="1:11" ht="16.95" customHeight="1" x14ac:dyDescent="0.3">
      <c r="A13" s="37" t="s">
        <v>80</v>
      </c>
      <c r="B13" s="65"/>
      <c r="D13" s="39"/>
      <c r="E13" s="74"/>
      <c r="F13" s="2"/>
      <c r="K13" s="12"/>
    </row>
    <row r="14" spans="1:11" ht="15.6" x14ac:dyDescent="0.3">
      <c r="A14" s="37" t="s">
        <v>81</v>
      </c>
      <c r="B14" s="65"/>
      <c r="D14" s="40" t="s">
        <v>82</v>
      </c>
      <c r="E14" s="75"/>
      <c r="F14" s="2"/>
      <c r="G14" s="2"/>
      <c r="H14" s="2"/>
    </row>
    <row r="15" spans="1:11" ht="16.95" customHeight="1" x14ac:dyDescent="0.3">
      <c r="A15" s="37" t="s">
        <v>83</v>
      </c>
      <c r="B15" s="66" t="s">
        <v>93</v>
      </c>
      <c r="D15" s="41" t="s">
        <v>84</v>
      </c>
      <c r="E15" s="76"/>
      <c r="F15" s="13"/>
      <c r="G15" s="2"/>
      <c r="H15" s="11"/>
    </row>
    <row r="16" spans="1:11" ht="16.95" customHeight="1" x14ac:dyDescent="0.3">
      <c r="A16" s="42" t="str">
        <f>IF(B15="Other","",IF(B15="Credit Card (if previously discussed with PMGC)","Do Not Enter Credit Card information.","UHN FCC or PO Number if provided:"))</f>
        <v>UHN FCC or PO Number if provided:</v>
      </c>
      <c r="B16" s="67"/>
      <c r="D16" s="41" t="s">
        <v>85</v>
      </c>
      <c r="E16" s="77"/>
      <c r="F16" s="28"/>
      <c r="G16" s="2"/>
      <c r="H16" s="2"/>
    </row>
    <row r="17" spans="1:11" ht="16.95" customHeight="1" x14ac:dyDescent="0.3">
      <c r="A17" s="37" t="s">
        <v>86</v>
      </c>
      <c r="B17" s="68"/>
      <c r="D17" s="41" t="s">
        <v>87</v>
      </c>
      <c r="E17" s="78"/>
      <c r="F17" s="29"/>
      <c r="G17" s="1"/>
      <c r="H17" s="1"/>
    </row>
    <row r="18" spans="1:11" ht="40.200000000000003" customHeight="1" thickBot="1" x14ac:dyDescent="0.3">
      <c r="A18" s="43" t="s">
        <v>88</v>
      </c>
      <c r="B18" s="69"/>
      <c r="C18" s="44"/>
      <c r="D18" s="45" t="s">
        <v>89</v>
      </c>
      <c r="E18" s="62" t="s">
        <v>90</v>
      </c>
      <c r="F18" s="1"/>
      <c r="G18" s="1"/>
      <c r="H18" s="1"/>
    </row>
    <row r="19" spans="1:11" ht="15.75" customHeight="1" x14ac:dyDescent="0.3">
      <c r="A19" s="3"/>
      <c r="B19" s="1"/>
      <c r="C19" s="1"/>
      <c r="F19" s="3"/>
      <c r="G19" s="1"/>
      <c r="H19" s="1"/>
      <c r="I19" s="1"/>
    </row>
    <row r="20" spans="1:11" ht="15.75" customHeight="1" x14ac:dyDescent="0.25">
      <c r="A20" s="46"/>
      <c r="B20" s="46"/>
      <c r="C20" s="46"/>
      <c r="D20" s="46"/>
      <c r="E20" s="46"/>
      <c r="F20" s="46"/>
      <c r="G20" s="32"/>
      <c r="H20" s="32"/>
      <c r="I20" s="11"/>
    </row>
    <row r="21" spans="1:11" ht="15.75" customHeight="1" x14ac:dyDescent="0.3">
      <c r="A21" s="3" t="s">
        <v>44</v>
      </c>
      <c r="B21" s="1"/>
      <c r="C21" s="1"/>
      <c r="F21" s="3"/>
      <c r="G21" s="1"/>
      <c r="H21" s="1"/>
      <c r="I21" s="1"/>
    </row>
    <row r="22" spans="1:11" ht="42" customHeight="1" x14ac:dyDescent="0.25">
      <c r="A22" s="9" t="s">
        <v>3</v>
      </c>
      <c r="B22" s="47" t="s">
        <v>60</v>
      </c>
      <c r="C22" s="48" t="s">
        <v>91</v>
      </c>
      <c r="D22" s="10" t="s">
        <v>74</v>
      </c>
      <c r="E22" s="10" t="s">
        <v>96</v>
      </c>
      <c r="F22" s="10" t="s">
        <v>75</v>
      </c>
      <c r="G22" s="10" t="s">
        <v>95</v>
      </c>
      <c r="H22" s="10" t="s">
        <v>97</v>
      </c>
      <c r="I22" s="11"/>
    </row>
    <row r="23" spans="1:11" ht="15.75" customHeight="1" x14ac:dyDescent="0.25">
      <c r="A23" s="79"/>
      <c r="B23" s="80"/>
      <c r="C23" s="81"/>
      <c r="D23" s="82"/>
      <c r="E23" s="83"/>
      <c r="F23" s="83"/>
      <c r="G23" s="81"/>
      <c r="H23" s="81"/>
    </row>
    <row r="24" spans="1:11" ht="15.75" customHeight="1" x14ac:dyDescent="0.25">
      <c r="A24" s="79"/>
      <c r="B24" s="84"/>
      <c r="C24" s="85"/>
      <c r="D24" s="83"/>
      <c r="E24" s="86"/>
      <c r="F24" s="83"/>
      <c r="G24" s="81"/>
      <c r="H24" s="81"/>
    </row>
    <row r="25" spans="1:11" ht="15.75" customHeight="1" x14ac:dyDescent="0.25">
      <c r="A25" s="79"/>
      <c r="B25" s="87"/>
      <c r="C25" s="80"/>
      <c r="D25" s="83"/>
      <c r="E25" s="83"/>
      <c r="F25" s="83"/>
      <c r="G25" s="81"/>
      <c r="H25" s="81"/>
    </row>
    <row r="26" spans="1:11" ht="15.75" customHeight="1" x14ac:dyDescent="0.25">
      <c r="A26" s="79"/>
      <c r="B26" s="87"/>
      <c r="C26" s="80"/>
      <c r="D26" s="83"/>
      <c r="E26" s="83"/>
      <c r="F26" s="83"/>
      <c r="G26" s="81"/>
      <c r="H26" s="81"/>
    </row>
    <row r="27" spans="1:11" ht="15.75" customHeight="1" x14ac:dyDescent="0.25">
      <c r="A27" s="79"/>
      <c r="B27" s="79"/>
      <c r="C27" s="88"/>
      <c r="D27" s="81"/>
      <c r="E27" s="81"/>
      <c r="F27" s="81"/>
      <c r="G27" s="81"/>
      <c r="H27" s="81"/>
    </row>
    <row r="28" spans="1:11" ht="15.75" customHeight="1" x14ac:dyDescent="0.25">
      <c r="A28" s="79"/>
      <c r="B28" s="79"/>
      <c r="C28" s="88"/>
      <c r="D28" s="81"/>
      <c r="E28" s="81"/>
      <c r="F28" s="81"/>
      <c r="G28" s="81"/>
      <c r="H28" s="81"/>
    </row>
    <row r="29" spans="1:11" ht="15" x14ac:dyDescent="0.25">
      <c r="A29" s="79"/>
      <c r="B29" s="79"/>
      <c r="C29" s="88"/>
      <c r="D29" s="81"/>
      <c r="E29" s="81"/>
      <c r="F29" s="81"/>
      <c r="G29" s="81"/>
      <c r="H29" s="81"/>
    </row>
    <row r="30" spans="1:11" ht="15" x14ac:dyDescent="0.25">
      <c r="A30" s="79"/>
      <c r="B30" s="79"/>
      <c r="C30" s="88"/>
      <c r="D30" s="81"/>
      <c r="E30" s="81"/>
      <c r="F30" s="81"/>
      <c r="G30" s="81"/>
      <c r="H30" s="81"/>
    </row>
    <row r="31" spans="1:11" ht="15.6" x14ac:dyDescent="0.3">
      <c r="A31" s="89" t="s">
        <v>69</v>
      </c>
      <c r="B31" s="79"/>
      <c r="C31" s="88"/>
      <c r="D31" s="81"/>
      <c r="E31" s="81"/>
      <c r="F31" s="81"/>
      <c r="G31" s="81"/>
      <c r="H31" s="81"/>
      <c r="J31" s="16"/>
      <c r="K31" s="16"/>
    </row>
    <row r="32" spans="1:11" ht="15" x14ac:dyDescent="0.25">
      <c r="C32" s="21"/>
      <c r="E32" s="1"/>
      <c r="F32" s="1"/>
      <c r="G32" s="1"/>
      <c r="H32" s="1"/>
      <c r="I32" s="1"/>
    </row>
    <row r="33" spans="1:11" ht="15.6" x14ac:dyDescent="0.3">
      <c r="A33" s="14" t="s">
        <v>70</v>
      </c>
      <c r="B33" s="18"/>
      <c r="C33" s="19"/>
      <c r="D33" s="16"/>
      <c r="E33" s="16"/>
      <c r="F33" s="16"/>
      <c r="G33" s="16"/>
      <c r="H33" s="16"/>
      <c r="I33" s="16"/>
    </row>
    <row r="34" spans="1:11" ht="15.6" x14ac:dyDescent="0.25">
      <c r="A34" s="10" t="s">
        <v>2</v>
      </c>
      <c r="B34" s="22" t="s">
        <v>73</v>
      </c>
      <c r="C34" s="33" t="s">
        <v>72</v>
      </c>
      <c r="D34" s="11"/>
      <c r="E34" s="11"/>
      <c r="F34" s="11"/>
    </row>
    <row r="35" spans="1:11" ht="13.2" x14ac:dyDescent="0.25">
      <c r="A35" s="8"/>
      <c r="B35" s="24"/>
      <c r="C35" s="23"/>
      <c r="D35" s="4"/>
    </row>
    <row r="36" spans="1:11" ht="13.2" x14ac:dyDescent="0.25">
      <c r="A36" s="8"/>
      <c r="B36" s="24"/>
      <c r="C36" s="23"/>
      <c r="D36" s="4"/>
    </row>
    <row r="37" spans="1:11" ht="13.2" x14ac:dyDescent="0.25">
      <c r="A37" s="8"/>
      <c r="B37" s="24"/>
      <c r="C37" s="23"/>
      <c r="D37" s="4"/>
    </row>
    <row r="38" spans="1:11" ht="13.2" x14ac:dyDescent="0.25">
      <c r="A38" s="8"/>
      <c r="B38" s="24"/>
      <c r="C38" s="23"/>
      <c r="D38" s="4"/>
    </row>
    <row r="39" spans="1:11" ht="13.2" x14ac:dyDescent="0.25">
      <c r="A39" s="8"/>
      <c r="B39" s="20"/>
      <c r="C39" s="8"/>
    </row>
    <row r="40" spans="1:11" ht="13.2" x14ac:dyDescent="0.25">
      <c r="A40" s="8" t="str">
        <f t="shared" ref="A40:A42" si="0">IF(A28&lt;&gt;"",A28,"")</f>
        <v/>
      </c>
      <c r="B40" s="20"/>
      <c r="C40" s="8"/>
    </row>
    <row r="41" spans="1:11" ht="13.2" x14ac:dyDescent="0.25">
      <c r="A41" s="8" t="str">
        <f t="shared" si="0"/>
        <v/>
      </c>
      <c r="B41" s="20"/>
      <c r="C41" s="8"/>
    </row>
    <row r="42" spans="1:11" ht="13.2" x14ac:dyDescent="0.25">
      <c r="A42" t="str">
        <f t="shared" si="0"/>
        <v/>
      </c>
      <c r="B42" s="30"/>
    </row>
    <row r="43" spans="1:11" ht="35.25" customHeight="1" thickBot="1" x14ac:dyDescent="0.3">
      <c r="A43" s="34" t="s">
        <v>92</v>
      </c>
      <c r="B43" s="34"/>
      <c r="C43" s="34"/>
    </row>
    <row r="44" spans="1:11" ht="15.75" customHeight="1" x14ac:dyDescent="0.3">
      <c r="A44" s="90"/>
      <c r="B44" s="91"/>
      <c r="C44" s="91"/>
      <c r="D44" s="92"/>
      <c r="E44" s="1"/>
      <c r="F44" s="1"/>
      <c r="G44" s="3"/>
      <c r="H44" s="1"/>
      <c r="I44" s="1"/>
    </row>
    <row r="45" spans="1:11" ht="15.75" customHeight="1" x14ac:dyDescent="0.3">
      <c r="A45" s="93"/>
      <c r="B45" s="94"/>
      <c r="C45" s="94"/>
      <c r="D45" s="95"/>
      <c r="G45" s="17"/>
      <c r="H45" s="17"/>
      <c r="I45" s="17"/>
      <c r="J45" s="14"/>
      <c r="K45" s="14"/>
    </row>
    <row r="46" spans="1:11" ht="15.75" customHeight="1" x14ac:dyDescent="0.3">
      <c r="A46" s="93"/>
      <c r="B46" s="94"/>
      <c r="C46" s="94"/>
      <c r="D46" s="95"/>
      <c r="E46" s="13"/>
      <c r="F46" s="13"/>
      <c r="J46" s="14"/>
      <c r="K46" s="14"/>
    </row>
    <row r="47" spans="1:11" ht="15.75" customHeight="1" thickBot="1" x14ac:dyDescent="0.35">
      <c r="A47" s="96"/>
      <c r="B47" s="97"/>
      <c r="C47" s="97"/>
      <c r="D47" s="98"/>
      <c r="E47" s="13"/>
      <c r="F47" s="13"/>
      <c r="G47" s="14"/>
      <c r="H47" s="14"/>
      <c r="I47" s="13"/>
      <c r="J47" s="14"/>
      <c r="K47" s="14"/>
    </row>
    <row r="48" spans="1:11" ht="15.75" customHeight="1" x14ac:dyDescent="0.3">
      <c r="A48" s="31"/>
      <c r="B48" s="31"/>
      <c r="C48" s="31"/>
      <c r="D48" s="31"/>
      <c r="E48" s="13"/>
      <c r="F48" s="13"/>
      <c r="G48" s="14"/>
      <c r="H48" s="14"/>
      <c r="I48" s="13"/>
      <c r="J48" s="14"/>
    </row>
    <row r="49" spans="1:11" ht="15.75" customHeight="1" x14ac:dyDescent="0.3">
      <c r="A49" s="31"/>
      <c r="B49" s="31"/>
      <c r="C49" s="31"/>
      <c r="D49" s="31"/>
      <c r="E49" s="13"/>
      <c r="F49" s="13"/>
      <c r="G49" s="14"/>
      <c r="I49" s="13"/>
      <c r="J49" s="14"/>
      <c r="K49" s="14"/>
    </row>
    <row r="50" spans="1:11" ht="15.75" customHeight="1" x14ac:dyDescent="0.3">
      <c r="A50" s="13"/>
      <c r="B50" s="13"/>
      <c r="C50" s="13"/>
      <c r="D50" s="13"/>
      <c r="E50" s="13"/>
      <c r="F50" s="13"/>
      <c r="G50" s="14"/>
      <c r="I50" s="13"/>
      <c r="J50" s="14"/>
    </row>
    <row r="51" spans="1:11" ht="15.75" customHeight="1" x14ac:dyDescent="0.3">
      <c r="A51" s="13"/>
      <c r="B51" s="13"/>
      <c r="C51" s="13"/>
      <c r="D51" s="13"/>
      <c r="H51" s="14"/>
      <c r="I51" s="13"/>
      <c r="J51" s="14"/>
    </row>
    <row r="52" spans="1:11" ht="15.75" customHeight="1" x14ac:dyDescent="0.3">
      <c r="E52" s="14"/>
      <c r="F52" s="14"/>
      <c r="G52" s="14"/>
      <c r="J52" s="14"/>
    </row>
    <row r="53" spans="1:11" ht="15.75" customHeight="1" x14ac:dyDescent="0.3">
      <c r="B53" s="14"/>
      <c r="C53" s="14"/>
      <c r="D53" s="14"/>
      <c r="J53" s="14"/>
    </row>
    <row r="54" spans="1:11" ht="15.75" customHeight="1" x14ac:dyDescent="0.3">
      <c r="G54" s="14"/>
      <c r="H54" s="14"/>
      <c r="J54" s="14"/>
      <c r="K54" s="14"/>
    </row>
    <row r="55" spans="1:11" ht="15.75" customHeight="1" x14ac:dyDescent="0.3">
      <c r="G55" s="14"/>
      <c r="J55" s="14"/>
    </row>
    <row r="56" spans="1:11" ht="15.75" customHeight="1" x14ac:dyDescent="0.3">
      <c r="G56" s="14"/>
      <c r="J56" s="14"/>
    </row>
    <row r="57" spans="1:11" ht="15.75" customHeight="1" x14ac:dyDescent="0.3">
      <c r="G57" s="14"/>
      <c r="J57" s="14"/>
    </row>
    <row r="58" spans="1:11" ht="15.75" customHeight="1" x14ac:dyDescent="0.3">
      <c r="G58" s="14"/>
      <c r="J58" s="14"/>
    </row>
    <row r="59" spans="1:11" ht="15.75" customHeight="1" x14ac:dyDescent="0.3">
      <c r="G59" s="14"/>
    </row>
    <row r="60" spans="1:11" ht="15.75" customHeight="1" x14ac:dyDescent="0.3">
      <c r="G60" s="14"/>
    </row>
  </sheetData>
  <mergeCells count="10">
    <mergeCell ref="A44:D47"/>
    <mergeCell ref="D9:D10"/>
    <mergeCell ref="E9:E10"/>
    <mergeCell ref="A5:H5"/>
    <mergeCell ref="A1:A4"/>
    <mergeCell ref="G1:H4"/>
    <mergeCell ref="A6:C6"/>
    <mergeCell ref="E6:H6"/>
    <mergeCell ref="B1:E4"/>
    <mergeCell ref="A8:H8"/>
  </mergeCells>
  <conditionalFormatting sqref="A15:A17">
    <cfRule type="expression" dxfId="0" priority="1">
      <formula>B14&lt;&gt;"Other"</formula>
    </cfRule>
  </conditionalFormatting>
  <dataValidations count="8">
    <dataValidation type="custom" allowBlank="1" showInputMessage="1" showErrorMessage="1" sqref="A23:A31" xr:uid="{77CBC9CE-E067-3E42-A2C6-D179F7419F08}">
      <formula1>ISNUMBER(SUMPRODUCT(SEARCH(MID(A23,ROW(INDIRECT("1:"&amp;LEN(A23))),1),"0123456789abcdefghijklmnopqrstuvwxyzABCDEFGHIJKLMNOPQRSTUVWXYZ-_")))</formula1>
    </dataValidation>
    <dataValidation type="list" allowBlank="1" showInputMessage="1" showErrorMessage="1" sqref="C20" xr:uid="{0A2FD2A0-4424-0B4E-BB1D-5A56114C8289}">
      <formula1>"FFPE, Fresh Frozen"</formula1>
    </dataValidation>
    <dataValidation type="list" allowBlank="1" showInputMessage="1" showErrorMessage="1" sqref="F20 F22:F31 G23:G31" xr:uid="{70BEDF19-E7CC-7F49-8532-30FECED859C3}">
      <formula1>"Yes, No"</formula1>
    </dataValidation>
    <dataValidation type="list" allowBlank="1" showInputMessage="1" showErrorMessage="1" sqref="E9" xr:uid="{EE662DAE-8A94-EC43-9328-8E9046C40460}">
      <formula1>"[SELECT ONE],NEW PROJECT: Use the Latest Analysis Pipeline Version as recommended by 10X Genomics, ON-GOING PROJECT: Use the same Analysis Pipeline version to a previous submission"</formula1>
    </dataValidation>
    <dataValidation type="list" allowBlank="1" showInputMessage="1" showErrorMessage="1" sqref="B15" xr:uid="{32704B72-6CD0-B84D-B4AC-DA27205146A8}">
      <formula1>"[SELECT ONE], Princess Margaret, UHN (e.g. TGH Krembil TWH), External Academic (e.g. SickKids UofT), Commercial, Credit Card (if previously discussed with PMGC)"</formula1>
    </dataValidation>
    <dataValidation allowBlank="1" showErrorMessage="1" promptTitle="On-going Project or New Project?" prompt="_x000a_For any new project, 10X Genomics recommends using the latest Cell Ranger Pipeline version for general improvements and bug fixes. _x000a__x000a_For on-going projects, we will continue with the same version to a previous submission to PMGC 10X Fresh Cell Team." sqref="E11" xr:uid="{B9291A28-90AC-7D47-9796-5E7AB989F0E6}"/>
    <dataValidation allowBlank="1" showInputMessage="1" showErrorMessage="1" promptTitle="Please remain available up to 1hr after sample drop-off" prompt="Only used for immediate decisons to be made during PMGC sample processing if email reponse is delayed." sqref="E12" xr:uid="{F14CFCD7-F358-7947-AE05-3ED5AC663F72}"/>
    <dataValidation type="list" allowBlank="1" showInputMessage="1" showErrorMessage="1" sqref="C23:C31" xr:uid="{432122CC-B22B-7348-A3A3-5418ADBE131D}">
      <formula1>"[SELECT ONE],FFPE, Fresh Frozen"</formula1>
    </dataValidation>
  </dataValidations>
  <pageMargins left="0.7" right="0.7" top="0.75" bottom="0.75" header="0.3" footer="0.3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0"/>
  <sheetViews>
    <sheetView workbookViewId="0"/>
  </sheetViews>
  <sheetFormatPr defaultColWidth="8.77734375" defaultRowHeight="13.2" x14ac:dyDescent="0.25"/>
  <cols>
    <col min="1" max="1" width="38" customWidth="1"/>
    <col min="2" max="2" width="16.33203125" customWidth="1"/>
    <col min="3" max="3" width="38.109375" customWidth="1"/>
    <col min="4" max="7" width="9.109375" customWidth="1"/>
    <col min="8" max="8" width="25.44140625" customWidth="1"/>
    <col min="9" max="9" width="9.109375" customWidth="1"/>
    <col min="10" max="10" width="19.6640625" bestFit="1" customWidth="1"/>
    <col min="11" max="11" width="23.44140625" customWidth="1"/>
    <col min="12" max="12" width="23" bestFit="1" customWidth="1"/>
    <col min="13" max="13" width="27.6640625" bestFit="1" customWidth="1"/>
    <col min="14" max="14" width="22" bestFit="1" customWidth="1"/>
    <col min="15" max="15" width="35.109375" bestFit="1" customWidth="1"/>
    <col min="16" max="16" width="24" bestFit="1" customWidth="1"/>
    <col min="17" max="17" width="11.77734375" bestFit="1" customWidth="1"/>
    <col min="18" max="18" width="17.44140625" bestFit="1" customWidth="1"/>
  </cols>
  <sheetData>
    <row r="1" spans="1:19" x14ac:dyDescent="0.25">
      <c r="A1" s="4" t="s">
        <v>36</v>
      </c>
      <c r="B1" s="4" t="s">
        <v>26</v>
      </c>
      <c r="C1" s="4" t="s">
        <v>30</v>
      </c>
      <c r="E1" s="4"/>
      <c r="F1" s="4" t="s">
        <v>48</v>
      </c>
      <c r="G1" s="4"/>
      <c r="H1" s="4"/>
    </row>
    <row r="2" spans="1:19" x14ac:dyDescent="0.25">
      <c r="A2" s="4" t="s">
        <v>41</v>
      </c>
      <c r="B2" s="4" t="s">
        <v>27</v>
      </c>
      <c r="C2" s="4" t="s">
        <v>31</v>
      </c>
      <c r="E2" s="4"/>
      <c r="F2" s="4" t="s">
        <v>49</v>
      </c>
      <c r="G2" s="4"/>
      <c r="H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A3" s="4" t="s">
        <v>37</v>
      </c>
      <c r="B3" s="4" t="s">
        <v>28</v>
      </c>
      <c r="C3" s="4" t="s">
        <v>32</v>
      </c>
      <c r="E3" s="4"/>
      <c r="F3" s="4" t="s">
        <v>50</v>
      </c>
      <c r="G3" s="4"/>
      <c r="H3" s="4"/>
      <c r="J3" s="5"/>
      <c r="M3" s="5"/>
    </row>
    <row r="4" spans="1:19" x14ac:dyDescent="0.25">
      <c r="A4" s="4" t="s">
        <v>0</v>
      </c>
      <c r="B4" s="4" t="s">
        <v>29</v>
      </c>
      <c r="C4" s="4" t="s">
        <v>33</v>
      </c>
      <c r="E4" s="4"/>
      <c r="F4" s="4" t="s">
        <v>52</v>
      </c>
      <c r="H4" s="4"/>
      <c r="J4" s="5"/>
      <c r="M4" s="5"/>
    </row>
    <row r="5" spans="1:19" x14ac:dyDescent="0.25">
      <c r="A5" s="4" t="s">
        <v>1</v>
      </c>
      <c r="C5" s="4" t="s">
        <v>34</v>
      </c>
      <c r="F5" s="4" t="s">
        <v>53</v>
      </c>
      <c r="H5" s="4"/>
    </row>
    <row r="6" spans="1:19" x14ac:dyDescent="0.25">
      <c r="C6" s="4" t="s">
        <v>35</v>
      </c>
      <c r="F6" s="4" t="s">
        <v>54</v>
      </c>
      <c r="H6" s="4"/>
    </row>
    <row r="7" spans="1:19" x14ac:dyDescent="0.25">
      <c r="A7" s="4" t="s">
        <v>4</v>
      </c>
      <c r="F7" s="4" t="s">
        <v>55</v>
      </c>
      <c r="H7" s="4"/>
    </row>
    <row r="8" spans="1:19" x14ac:dyDescent="0.25">
      <c r="A8" s="4" t="s">
        <v>5</v>
      </c>
      <c r="B8" s="4"/>
      <c r="F8" s="4" t="s">
        <v>51</v>
      </c>
      <c r="H8" s="4"/>
    </row>
    <row r="9" spans="1:19" x14ac:dyDescent="0.25">
      <c r="A9" s="4" t="s">
        <v>6</v>
      </c>
      <c r="B9" s="4"/>
      <c r="H9" s="4"/>
    </row>
    <row r="10" spans="1:19" x14ac:dyDescent="0.25">
      <c r="A10" s="4" t="s">
        <v>7</v>
      </c>
      <c r="B10" s="4"/>
      <c r="D10" s="4"/>
    </row>
    <row r="11" spans="1:19" x14ac:dyDescent="0.25">
      <c r="A11" s="4" t="s">
        <v>47</v>
      </c>
      <c r="B11" s="4"/>
      <c r="D11" s="4"/>
    </row>
    <row r="13" spans="1:19" x14ac:dyDescent="0.25">
      <c r="A13" s="4" t="s">
        <v>26</v>
      </c>
      <c r="B13" s="4" t="s">
        <v>38</v>
      </c>
      <c r="C13" s="4" t="s">
        <v>45</v>
      </c>
      <c r="D13" s="4" t="s">
        <v>46</v>
      </c>
    </row>
    <row r="14" spans="1:19" x14ac:dyDescent="0.25">
      <c r="A14" s="4" t="s">
        <v>8</v>
      </c>
      <c r="B14">
        <v>33.799999999999997</v>
      </c>
      <c r="C14" s="4" t="s">
        <v>42</v>
      </c>
      <c r="D14">
        <v>0.57499999999999996</v>
      </c>
    </row>
    <row r="15" spans="1:19" x14ac:dyDescent="0.25">
      <c r="A15" s="4" t="s">
        <v>9</v>
      </c>
      <c r="B15">
        <v>46.6</v>
      </c>
      <c r="C15" s="4" t="s">
        <v>40</v>
      </c>
      <c r="D15">
        <v>0.625</v>
      </c>
    </row>
    <row r="16" spans="1:19" x14ac:dyDescent="0.25">
      <c r="A16" s="4" t="s">
        <v>12</v>
      </c>
      <c r="B16">
        <v>46.6</v>
      </c>
      <c r="C16" s="4" t="s">
        <v>40</v>
      </c>
      <c r="D16">
        <v>0.625</v>
      </c>
    </row>
    <row r="17" spans="1:15" x14ac:dyDescent="0.25">
      <c r="A17" s="4" t="s">
        <v>13</v>
      </c>
      <c r="B17">
        <v>46.6</v>
      </c>
      <c r="C17" s="4" t="s">
        <v>40</v>
      </c>
      <c r="D17">
        <v>0.625</v>
      </c>
    </row>
    <row r="18" spans="1:15" x14ac:dyDescent="0.25">
      <c r="A18" s="4" t="s">
        <v>14</v>
      </c>
      <c r="B18">
        <v>46.6</v>
      </c>
      <c r="C18" s="4" t="s">
        <v>40</v>
      </c>
      <c r="D18">
        <v>0.625</v>
      </c>
    </row>
    <row r="19" spans="1:15" x14ac:dyDescent="0.25">
      <c r="A19" s="4" t="s">
        <v>56</v>
      </c>
      <c r="B19">
        <v>31.7</v>
      </c>
      <c r="C19" s="4" t="s">
        <v>42</v>
      </c>
      <c r="D19">
        <v>0.57499999999999996</v>
      </c>
    </row>
    <row r="20" spans="1:15" x14ac:dyDescent="0.25">
      <c r="A20" s="4" t="s">
        <v>11</v>
      </c>
      <c r="B20">
        <v>31.7</v>
      </c>
      <c r="C20" s="4" t="s">
        <v>42</v>
      </c>
      <c r="D20">
        <v>0.57499999999999996</v>
      </c>
    </row>
    <row r="21" spans="1:15" x14ac:dyDescent="0.25">
      <c r="A21" s="4" t="s">
        <v>19</v>
      </c>
      <c r="B21">
        <v>5</v>
      </c>
      <c r="C21" s="4" t="s">
        <v>66</v>
      </c>
      <c r="D21">
        <v>0.65349999999999997</v>
      </c>
    </row>
    <row r="23" spans="1:15" x14ac:dyDescent="0.25">
      <c r="A23" s="4" t="s">
        <v>27</v>
      </c>
    </row>
    <row r="24" spans="1:15" x14ac:dyDescent="0.25">
      <c r="A24" s="4" t="s">
        <v>10</v>
      </c>
      <c r="B24">
        <v>43.2</v>
      </c>
      <c r="C24" s="4" t="s">
        <v>39</v>
      </c>
      <c r="D24">
        <v>0.60499999999999998</v>
      </c>
    </row>
    <row r="25" spans="1:15" x14ac:dyDescent="0.25">
      <c r="A25" s="4" t="s">
        <v>15</v>
      </c>
      <c r="B25">
        <v>43.2</v>
      </c>
      <c r="C25" s="4" t="s">
        <v>39</v>
      </c>
      <c r="D25">
        <v>0.60499999999999998</v>
      </c>
    </row>
    <row r="26" spans="1:15" x14ac:dyDescent="0.25">
      <c r="A26" s="4" t="s">
        <v>16</v>
      </c>
      <c r="B26">
        <v>43.2</v>
      </c>
      <c r="C26" s="4" t="s">
        <v>39</v>
      </c>
      <c r="D26">
        <v>0.60499999999999998</v>
      </c>
    </row>
    <row r="27" spans="1:15" x14ac:dyDescent="0.25">
      <c r="A27" s="4" t="s">
        <v>17</v>
      </c>
      <c r="B27">
        <v>37.799999999999997</v>
      </c>
      <c r="C27" s="4" t="s">
        <v>39</v>
      </c>
      <c r="D27">
        <v>0.60499999999999998</v>
      </c>
      <c r="I27" t="s">
        <v>63</v>
      </c>
      <c r="O27" s="4"/>
    </row>
    <row r="28" spans="1:15" x14ac:dyDescent="0.25">
      <c r="A28" s="4" t="s">
        <v>57</v>
      </c>
      <c r="B28">
        <v>37.799999999999997</v>
      </c>
      <c r="C28" s="4" t="s">
        <v>43</v>
      </c>
      <c r="D28">
        <v>0.60499999999999998</v>
      </c>
      <c r="J28" t="s">
        <v>67</v>
      </c>
      <c r="K28" t="s">
        <v>61</v>
      </c>
      <c r="L28" t="s">
        <v>62</v>
      </c>
    </row>
    <row r="29" spans="1:15" x14ac:dyDescent="0.25">
      <c r="A29" s="4" t="s">
        <v>18</v>
      </c>
      <c r="B29">
        <v>37.799999999999997</v>
      </c>
      <c r="C29" s="4" t="s">
        <v>43</v>
      </c>
      <c r="D29">
        <v>0.60499999999999998</v>
      </c>
      <c r="H29" t="s">
        <v>65</v>
      </c>
      <c r="J29" s="15">
        <f>K29/0.6535/L29</f>
        <v>1.9959415854429328</v>
      </c>
      <c r="K29">
        <v>6000</v>
      </c>
      <c r="L29">
        <v>4600</v>
      </c>
    </row>
    <row r="30" spans="1:15" x14ac:dyDescent="0.25">
      <c r="A30" s="4" t="s">
        <v>20</v>
      </c>
      <c r="B30">
        <v>5</v>
      </c>
      <c r="C30" s="4" t="s">
        <v>66</v>
      </c>
      <c r="D30">
        <v>0.65349999999999997</v>
      </c>
      <c r="H30" t="s">
        <v>64</v>
      </c>
      <c r="J30" s="15">
        <f>K30*1.53/L30</f>
        <v>1.9956521739130435</v>
      </c>
      <c r="K30">
        <v>6000</v>
      </c>
      <c r="L30">
        <v>4600</v>
      </c>
    </row>
    <row r="32" spans="1:15" x14ac:dyDescent="0.25">
      <c r="A32" s="4" t="s">
        <v>29</v>
      </c>
    </row>
    <row r="33" spans="1:4" x14ac:dyDescent="0.25">
      <c r="A33" s="4" t="s">
        <v>23</v>
      </c>
      <c r="B33">
        <v>43.2</v>
      </c>
      <c r="C33" s="4" t="s">
        <v>39</v>
      </c>
      <c r="D33">
        <v>0.60499999999999998</v>
      </c>
    </row>
    <row r="34" spans="1:4" x14ac:dyDescent="0.25">
      <c r="A34" s="4" t="s">
        <v>58</v>
      </c>
      <c r="B34">
        <v>37.799999999999997</v>
      </c>
      <c r="C34" s="4" t="s">
        <v>43</v>
      </c>
      <c r="D34">
        <v>0.60499999999999998</v>
      </c>
    </row>
    <row r="35" spans="1:4" x14ac:dyDescent="0.25">
      <c r="A35" s="4" t="s">
        <v>24</v>
      </c>
      <c r="B35">
        <v>5</v>
      </c>
      <c r="C35" s="4" t="s">
        <v>66</v>
      </c>
      <c r="D35">
        <v>0.65349999999999997</v>
      </c>
    </row>
    <row r="37" spans="1:4" x14ac:dyDescent="0.25">
      <c r="A37" s="4" t="s">
        <v>28</v>
      </c>
    </row>
    <row r="38" spans="1:4" x14ac:dyDescent="0.25">
      <c r="A38" s="4" t="s">
        <v>21</v>
      </c>
      <c r="B38">
        <v>33.799999999999997</v>
      </c>
      <c r="C38" s="4" t="s">
        <v>42</v>
      </c>
      <c r="D38">
        <v>0.57499999999999996</v>
      </c>
    </row>
    <row r="39" spans="1:4" x14ac:dyDescent="0.25">
      <c r="A39" s="4" t="s">
        <v>22</v>
      </c>
      <c r="B39">
        <v>46.6</v>
      </c>
      <c r="C39" s="4" t="s">
        <v>40</v>
      </c>
      <c r="D39">
        <v>0.625</v>
      </c>
    </row>
    <row r="40" spans="1:4" x14ac:dyDescent="0.25">
      <c r="A40" s="4" t="s">
        <v>59</v>
      </c>
      <c r="B40">
        <v>31.7</v>
      </c>
      <c r="C40" s="4" t="s">
        <v>42</v>
      </c>
      <c r="D40">
        <v>0.57499999999999996</v>
      </c>
    </row>
    <row r="41" spans="1:4" x14ac:dyDescent="0.25">
      <c r="A41" s="4" t="s">
        <v>25</v>
      </c>
      <c r="B41">
        <v>5</v>
      </c>
      <c r="C41" s="4" t="s">
        <v>66</v>
      </c>
      <c r="D41">
        <v>0.65349999999999997</v>
      </c>
    </row>
    <row r="42" spans="1:4" x14ac:dyDescent="0.25">
      <c r="A42" s="4" t="s">
        <v>68</v>
      </c>
    </row>
    <row r="43" spans="1:4" x14ac:dyDescent="0.25">
      <c r="A43" t="e">
        <f>IF(OR(COUNTIF(Sheet1!#REF!,A44),COUNTIF(Sheet1!#REF!,A45),COUNTIF(Sheet1!#REF!,A46),COUNTIF(Sheet1!#REF!,A47),COUNTIF(Sheet1!#REF!,A48),COUNTIF(Sheet1!#REF!,A49),COUNTIF(Sheet1!#REF!,A50),COUNTIF(Sheet1!#REF!,A51),COUNTIF(Sheet1!#REF!,A52),COUNTIF(Sheet1!#REF!,A53),COUNTIF(Sheet1!#REF!,A54),COUNTIF(Sheet1!#REF!,A55))=TRUE,1,0)</f>
        <v>#REF!</v>
      </c>
      <c r="B43" t="e">
        <f>IF(OR(COUNTIF(Sheet1!#REF!,B44),COUNTIF(Sheet1!#REF!,B45),COUNTIF(Sheet1!#REF!,B46),COUNTIF(Sheet1!#REF!,B47),COUNTIF(Sheet1!#REF!,B48),COUNTIF(Sheet1!#REF!,B49))=TRUE,3,0)</f>
        <v>#REF!</v>
      </c>
      <c r="C43" t="e">
        <f>IF(OR(COUNTIF(Sheet1!#REF!,C44),COUNTIF(Sheet1!#REF!,C45),COUNTIF(Sheet1!#REF!,C46),COUNTIF(Sheet1!#REF!,C47))=TRUE,5,0)</f>
        <v>#REF!</v>
      </c>
    </row>
    <row r="44" spans="1:4" x14ac:dyDescent="0.25">
      <c r="A44" s="4" t="s">
        <v>21</v>
      </c>
      <c r="B44" s="4" t="s">
        <v>56</v>
      </c>
      <c r="C44" s="4" t="s">
        <v>19</v>
      </c>
    </row>
    <row r="45" spans="1:4" x14ac:dyDescent="0.25">
      <c r="A45" s="4" t="s">
        <v>22</v>
      </c>
      <c r="B45" s="4" t="s">
        <v>11</v>
      </c>
      <c r="C45" s="4" t="s">
        <v>20</v>
      </c>
    </row>
    <row r="46" spans="1:4" x14ac:dyDescent="0.25">
      <c r="A46" s="4" t="s">
        <v>23</v>
      </c>
      <c r="B46" s="4" t="s">
        <v>57</v>
      </c>
      <c r="C46" s="4" t="s">
        <v>24</v>
      </c>
    </row>
    <row r="47" spans="1:4" x14ac:dyDescent="0.25">
      <c r="A47" s="4" t="s">
        <v>10</v>
      </c>
      <c r="B47" s="4" t="s">
        <v>18</v>
      </c>
      <c r="C47" s="4" t="s">
        <v>25</v>
      </c>
    </row>
    <row r="48" spans="1:4" x14ac:dyDescent="0.25">
      <c r="A48" s="4" t="s">
        <v>15</v>
      </c>
      <c r="B48" s="4" t="s">
        <v>58</v>
      </c>
    </row>
    <row r="49" spans="1:3" x14ac:dyDescent="0.25">
      <c r="A49" s="4" t="s">
        <v>16</v>
      </c>
      <c r="B49" t="s">
        <v>59</v>
      </c>
    </row>
    <row r="50" spans="1:3" x14ac:dyDescent="0.25">
      <c r="A50" s="4" t="s">
        <v>17</v>
      </c>
    </row>
    <row r="51" spans="1:3" x14ac:dyDescent="0.25">
      <c r="A51" s="4" t="s">
        <v>8</v>
      </c>
    </row>
    <row r="52" spans="1:3" x14ac:dyDescent="0.25">
      <c r="A52" s="4" t="s">
        <v>9</v>
      </c>
    </row>
    <row r="53" spans="1:3" x14ac:dyDescent="0.25">
      <c r="A53" s="4" t="s">
        <v>12</v>
      </c>
    </row>
    <row r="54" spans="1:3" x14ac:dyDescent="0.25">
      <c r="A54" s="4" t="s">
        <v>13</v>
      </c>
    </row>
    <row r="55" spans="1:3" x14ac:dyDescent="0.25">
      <c r="A55" s="4" t="s">
        <v>14</v>
      </c>
    </row>
    <row r="56" spans="1:3" x14ac:dyDescent="0.25">
      <c r="A56" s="4"/>
    </row>
    <row r="57" spans="1:3" x14ac:dyDescent="0.25">
      <c r="A57">
        <v>1</v>
      </c>
      <c r="B57">
        <v>8</v>
      </c>
      <c r="C57">
        <v>5</v>
      </c>
    </row>
    <row r="58" spans="1:3" x14ac:dyDescent="0.25">
      <c r="A58">
        <v>4</v>
      </c>
      <c r="B58">
        <v>3</v>
      </c>
    </row>
    <row r="60" spans="1:3" x14ac:dyDescent="0.25">
      <c r="A60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Sheet1</vt:lpstr>
      <vt:lpstr>Lists</vt:lpstr>
      <vt:lpstr>NextGEM</vt:lpstr>
      <vt:lpstr>Nucseq</vt:lpstr>
      <vt:lpstr>NucseqNextGEM</vt:lpstr>
      <vt:lpstr>OG</vt:lpstr>
      <vt:lpstr>Sample_Source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Khuu</dc:creator>
  <cp:lastModifiedBy>Verma, Urja</cp:lastModifiedBy>
  <cp:lastPrinted>2020-04-23T14:01:15Z</cp:lastPrinted>
  <dcterms:created xsi:type="dcterms:W3CDTF">2016-06-20T18:01:10Z</dcterms:created>
  <dcterms:modified xsi:type="dcterms:W3CDTF">2025-07-11T19:17:16Z</dcterms:modified>
</cp:coreProperties>
</file>